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07.2021\"/>
    </mc:Choice>
  </mc:AlternateContent>
  <bookViews>
    <workbookView xWindow="0" yWindow="0" windowWidth="19200" windowHeight="7050" activeTab="2"/>
  </bookViews>
  <sheets>
    <sheet name="БВУ" sheetId="8" r:id="rId1"/>
    <sheet name="ЛК" sheetId="2" r:id="rId2"/>
    <sheet name="Лист1" sheetId="9" r:id="rId3"/>
  </sheets>
  <externalReferences>
    <externalReference r:id="rId4"/>
    <externalReference r:id="rId5"/>
  </externalReferences>
  <definedNames>
    <definedName name="_xlnm.Print_Area" localSheetId="0">БВУ!$A$1:$K$21</definedName>
    <definedName name="_xlnm.Print_Area" localSheetId="1">ЛК!$A$1:$E$10</definedName>
  </definedNames>
  <calcPr calcId="162913" refMode="R1C1"/>
</workbook>
</file>

<file path=xl/calcChain.xml><?xml version="1.0" encoding="utf-8"?>
<calcChain xmlns="http://schemas.openxmlformats.org/spreadsheetml/2006/main">
  <c r="E20" i="9" l="1"/>
  <c r="D22" i="9" l="1"/>
  <c r="C22" i="9"/>
  <c r="E21" i="9"/>
  <c r="E19" i="9"/>
  <c r="E18" i="9"/>
  <c r="E17" i="9"/>
  <c r="E16" i="9"/>
  <c r="E15" i="9"/>
  <c r="E14" i="9"/>
  <c r="E13" i="9"/>
  <c r="E12" i="9"/>
  <c r="E11" i="9"/>
  <c r="E10" i="9"/>
  <c r="E9" i="9"/>
  <c r="E8" i="9"/>
  <c r="B8" i="9"/>
  <c r="E7" i="9"/>
  <c r="E6" i="9"/>
  <c r="D12" i="2"/>
  <c r="C12" i="2"/>
  <c r="E11" i="2"/>
  <c r="E10" i="2"/>
  <c r="E9" i="2"/>
  <c r="E8" i="2"/>
  <c r="E7" i="2"/>
  <c r="E6" i="2"/>
  <c r="E12" i="2" s="1"/>
  <c r="E22" i="9" l="1"/>
  <c r="D18" i="8"/>
  <c r="E18" i="8"/>
  <c r="F18" i="8"/>
  <c r="G18" i="8"/>
  <c r="H18" i="8"/>
  <c r="I18" i="8"/>
  <c r="J18" i="8"/>
  <c r="C18" i="8"/>
  <c r="K7" i="8" l="1"/>
  <c r="K8" i="8"/>
  <c r="K9" i="8"/>
  <c r="K10" i="8"/>
  <c r="K11" i="8"/>
  <c r="K12" i="8"/>
  <c r="K13" i="8"/>
  <c r="K14" i="8"/>
  <c r="K15" i="8"/>
  <c r="K16" i="8"/>
  <c r="K17" i="8"/>
  <c r="K6" i="8"/>
  <c r="K18" i="8" l="1"/>
</calcChain>
</file>

<file path=xl/sharedStrings.xml><?xml version="1.0" encoding="utf-8"?>
<sst xmlns="http://schemas.openxmlformats.org/spreadsheetml/2006/main" count="71" uniqueCount="57">
  <si>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</si>
  <si>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</si>
  <si>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</si>
  <si>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</si>
  <si>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</si>
  <si>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</si>
  <si>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</si>
  <si>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</si>
  <si>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</si>
  <si>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</si>
  <si>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</si>
  <si>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</si>
  <si>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</si>
  <si>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</si>
  <si>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</si>
  <si>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регионального финансированияя МСБ (Точечная программа)</t>
  </si>
  <si>
    <t>АО АТФБанк</t>
  </si>
  <si>
    <t>АО Банк ЦентрКредит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</si>
  <si>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</si>
  <si>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</si>
  <si>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</si>
  <si>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</si>
  <si>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</si>
  <si>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</si>
  <si>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</si>
  <si>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</si>
  <si>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</si>
  <si>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</si>
  <si>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</si>
  <si>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</si>
  <si>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</si>
  <si>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</si>
  <si>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</si>
  <si>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Информация о временно свободных средствах в Партнерах Фонда в разрезе программ Фонда по состоянию на 01.07.2021 г.</t>
  </si>
  <si>
    <t>Информация о временно свободных средствах в лизинговых компаниях в разрезе программ Фонда по состоянию на 01.07.2021 г.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</si>
  <si>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</si>
  <si>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</si>
  <si>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</si>
  <si>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</si>
  <si>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</si>
  <si>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</si>
  <si>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</si>
  <si>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</si>
  <si>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</si>
  <si>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</si>
  <si>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</si>
  <si>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</si>
  <si>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</si>
  <si>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</si>
  <si>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</si>
  <si>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</si>
  <si>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</si>
  <si>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</si>
  <si>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</si>
  <si>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</si>
  <si>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"Serta"</t>
  </si>
  <si>
    <t>ТОО "МФО Quantum"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</si>
</sst>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5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3" fillId="0" borderId="1" xfId="1" applyNumberFormat="1" applyFont="1" applyFill="1" applyBorder="1" applyAlignment="1">
      <alignment horizontal="left" wrapText="1" indent="1"/>
    </xf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2" fillId="0" borderId="6" xfId="1" applyNumberFormat="1" applyFont="1" applyFill="1" applyBorder="1" applyAlignment="1">
      <alignment horizontal="righ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2" fillId="0" borderId="2" xfId="1" applyNumberFormat="1" applyFont="1" applyFill="1" applyBorder="1" applyAlignment="1">
      <alignment horizontal="right" indent="1"/>
    </xf>
    <xf numFmtId="166" fontId="4" fillId="0" borderId="2" xfId="1" applyNumberFormat="1" applyFont="1" applyFill="1" applyBorder="1" applyAlignment="1">
      <alignment horizontal="right" indent="1"/>
    </xf>
    <xf numFmtId="166" fontId="3" fillId="0" borderId="2" xfId="1" applyNumberFormat="1" applyFont="1" applyFill="1" applyBorder="1" applyAlignment="1">
      <alignment horizontal="right" inden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left" indent="1"/>
    </xf>
    <xf numFmtId="166" fontId="7" fillId="0" borderId="0" xfId="1" applyNumberFormat="1" applyFont="1"/>
    <xf numFmtId="165" fontId="7" fillId="0" borderId="0" xfId="1" applyNumberFormat="1" applyFont="1"/>
    <xf numFmtId="166" fontId="8" fillId="2" borderId="1" xfId="1" applyNumberFormat="1" applyFont="1" applyFill="1" applyBorder="1" applyAlignment="1">
      <alignment horizontal="center" vertical="center" wrapText="1"/>
    </xf>
    <xf numFmtId="166" fontId="8" fillId="2" borderId="9" xfId="1" applyNumberFormat="1" applyFont="1" applyFill="1" applyBorder="1" applyAlignment="1">
      <alignment horizontal="center" vertical="center" wrapText="1"/>
    </xf>
    <xf numFmtId="166" fontId="8" fillId="2" borderId="4" xfId="1" applyNumberFormat="1" applyFont="1" applyFill="1" applyBorder="1" applyAlignment="1">
      <alignment horizontal="center" vertical="center" wrapText="1"/>
    </xf>
    <xf numFmtId="166" fontId="8" fillId="2" borderId="5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7" fillId="0" borderId="1" xfId="1" applyNumberFormat="1" applyFont="1" applyFill="1" applyBorder="1" applyAlignment="1">
      <alignment horizontal="right" indent="1"/>
    </xf>
    <xf numFmtId="165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5" fontId="8" fillId="0" borderId="1" xfId="1" applyNumberFormat="1" applyFont="1" applyFill="1" applyBorder="1" applyAlignment="1">
      <alignment horizontal="right" indent="1"/>
    </xf>
    <xf numFmtId="166" fontId="8" fillId="0" borderId="6" xfId="1" applyNumberFormat="1" applyFont="1" applyBorder="1" applyAlignment="1">
      <alignment horizontal="left" indent="1"/>
    </xf>
    <xf numFmtId="166" fontId="8" fillId="0" borderId="0" xfId="1" applyNumberFormat="1" applyFont="1" applyFill="1" applyBorder="1" applyAlignment="1">
      <alignment horizontal="right" indent="1"/>
    </xf>
    <xf numFmtId="166" fontId="7" fillId="0" borderId="6" xfId="1" applyNumberFormat="1" applyFont="1" applyFill="1" applyBorder="1" applyAlignment="1">
      <alignment horizontal="left" indent="1"/>
    </xf>
  </cellXfs>
  <cellStyles count="2">
    <cellStyle name="Обычный" xfId="0" builtinId="0"/>
    <cellStyle name="Финансовый" xfId="1" builtinId="3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42;&#1057;&#1057;%20&#1087;&#1086;%20&#1089;&#1086;&#1089;&#1090;&#1086;&#1103;&#1085;&#1080;&#1102;%20&#1085;&#1072;%2001.07.2021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1.2021_&#1088;&#1072;&#1073;_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ВУ"/>
      <sheetName val="ЛК"/>
      <sheetName val="МФО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 refreshError="1"/>
      <sheetData sheetId="1" refreshError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6"/>
  <sheetViews>
    <sheetView view="pageBreakPreview" zoomScale="50" zoomScaleNormal="8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9" sqref="F29"/>
    </sheetView>
  </sheetViews>
  <sheetFormatPr defaultColWidth="9.140625" defaultRowHeight="15" x14ac:dyDescent="0.25"/>
  <cols>
    <col min="1" max="1" width="7" style="1" customWidth="1"/>
    <col min="2" max="2" width="32.570312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17.140625" style="2" bestFit="1" customWidth="1"/>
    <col min="13" max="13" width="16" style="2" bestFit="1" customWidth="1"/>
    <col min="14" max="16384" width="9.140625" style="2"/>
  </cols>
  <sheetData>
    <row r="1" spans="1:12" ht="15" customHeight="1" x14ac:dyDescent="0.25">
      <c r="C1" s="2" t="s">
        <v>33</v>
      </c>
    </row>
    <row r="3" spans="1:12" ht="30" customHeight="1" x14ac:dyDescent="0.25">
      <c r="A3" s="31" t="s">
        <v>0</v>
      </c>
      <c r="B3" s="31" t="s">
        <v>1</v>
      </c>
      <c r="C3" s="35" t="s">
        <v>2</v>
      </c>
      <c r="D3" s="36"/>
      <c r="E3" s="37"/>
      <c r="F3" s="30" t="s">
        <v>3</v>
      </c>
      <c r="G3" s="38" t="s">
        <v>4</v>
      </c>
      <c r="H3" s="38"/>
      <c r="I3" s="38"/>
      <c r="J3" s="39" t="s">
        <v>5</v>
      </c>
      <c r="K3" s="31" t="s">
        <v>6</v>
      </c>
    </row>
    <row r="4" spans="1:12" ht="30" customHeight="1" x14ac:dyDescent="0.25">
      <c r="A4" s="31"/>
      <c r="B4" s="31"/>
      <c r="C4" s="32" t="s">
        <v>7</v>
      </c>
      <c r="D4" s="32" t="s">
        <v>8</v>
      </c>
      <c r="E4" s="32" t="s">
        <v>30</v>
      </c>
      <c r="F4" s="32" t="s">
        <v>10</v>
      </c>
      <c r="G4" s="34" t="s">
        <v>11</v>
      </c>
      <c r="H4" s="34"/>
      <c r="I4" s="34"/>
      <c r="J4" s="40"/>
      <c r="K4" s="31"/>
    </row>
    <row r="5" spans="1:12" ht="81" customHeight="1" x14ac:dyDescent="0.25">
      <c r="A5" s="31"/>
      <c r="B5" s="31"/>
      <c r="C5" s="33"/>
      <c r="D5" s="33"/>
      <c r="E5" s="33"/>
      <c r="F5" s="33"/>
      <c r="G5" s="3" t="s">
        <v>12</v>
      </c>
      <c r="H5" s="3" t="s">
        <v>13</v>
      </c>
      <c r="I5" s="3" t="s">
        <v>14</v>
      </c>
      <c r="J5" s="3" t="s">
        <v>15</v>
      </c>
      <c r="K5" s="31"/>
    </row>
    <row r="6" spans="1:12" s="7" customFormat="1" x14ac:dyDescent="0.25">
      <c r="A6" s="4">
        <v>1</v>
      </c>
      <c r="B6" s="5" t="s">
        <v>16</v>
      </c>
      <c r="C6" s="6">
        <v>1162659019.0300007</v>
      </c>
      <c r="D6" s="6">
        <v>-54916956.5</v>
      </c>
      <c r="E6" s="6"/>
      <c r="F6" s="6">
        <v>115274770.45999971</v>
      </c>
      <c r="G6" s="6">
        <v>1416312392.6899996</v>
      </c>
      <c r="H6" s="6">
        <v>508775516.59000015</v>
      </c>
      <c r="I6" s="6">
        <v>196066207.26999933</v>
      </c>
      <c r="J6" s="27">
        <v>89033180.419999674</v>
      </c>
      <c r="K6" s="28">
        <f>SUM(C6:J6)</f>
        <v>3433204129.9599996</v>
      </c>
    </row>
    <row r="7" spans="1:12" s="7" customFormat="1" x14ac:dyDescent="0.25">
      <c r="A7" s="4">
        <v>2</v>
      </c>
      <c r="B7" s="5" t="s">
        <v>17</v>
      </c>
      <c r="C7" s="6">
        <v>0</v>
      </c>
      <c r="D7" s="6"/>
      <c r="E7" s="6"/>
      <c r="F7" s="6">
        <v>171798100.29999995</v>
      </c>
      <c r="G7" s="6">
        <v>310676173.40000021</v>
      </c>
      <c r="H7" s="6">
        <v>-591125559.21000004</v>
      </c>
      <c r="I7" s="6">
        <v>-648056237.42999983</v>
      </c>
      <c r="J7" s="27">
        <v>100431302.71000007</v>
      </c>
      <c r="K7" s="28">
        <f t="shared" ref="K7:K17" si="0">SUM(C7:J7)</f>
        <v>-656276220.22999966</v>
      </c>
    </row>
    <row r="8" spans="1:12" s="7" customFormat="1" x14ac:dyDescent="0.25">
      <c r="A8" s="4">
        <v>3</v>
      </c>
      <c r="B8" s="5" t="s">
        <v>18</v>
      </c>
      <c r="C8" s="6">
        <v>348757404.96999985</v>
      </c>
      <c r="D8" s="6"/>
      <c r="E8" s="6"/>
      <c r="F8" s="6">
        <v>186532011.59000003</v>
      </c>
      <c r="G8" s="6">
        <v>232048165.55000019</v>
      </c>
      <c r="H8" s="6">
        <v>30080779.659999922</v>
      </c>
      <c r="I8" s="6">
        <v>56035461.479999959</v>
      </c>
      <c r="J8" s="27">
        <v>40306012.840000004</v>
      </c>
      <c r="K8" s="28">
        <f t="shared" si="0"/>
        <v>893759836.09000003</v>
      </c>
    </row>
    <row r="9" spans="1:12" s="7" customFormat="1" ht="30" x14ac:dyDescent="0.25">
      <c r="A9" s="4">
        <v>4</v>
      </c>
      <c r="B9" s="8" t="s">
        <v>19</v>
      </c>
      <c r="C9" s="6"/>
      <c r="D9" s="6"/>
      <c r="E9" s="6"/>
      <c r="F9" s="6"/>
      <c r="G9" s="6">
        <v>6387913218.4599972</v>
      </c>
      <c r="H9" s="6">
        <v>-1082167751.8799996</v>
      </c>
      <c r="I9" s="6">
        <v>-2638327783.6900005</v>
      </c>
      <c r="J9" s="27">
        <v>2405837.769999817</v>
      </c>
      <c r="K9" s="28">
        <f t="shared" si="0"/>
        <v>2669823520.6599975</v>
      </c>
    </row>
    <row r="10" spans="1:12" s="7" customFormat="1" x14ac:dyDescent="0.25">
      <c r="A10" s="4">
        <v>5</v>
      </c>
      <c r="B10" s="5" t="s">
        <v>20</v>
      </c>
      <c r="C10" s="6"/>
      <c r="D10" s="6"/>
      <c r="E10" s="6"/>
      <c r="F10" s="6">
        <v>539293771.45000064</v>
      </c>
      <c r="G10" s="6">
        <v>6343558418.8899975</v>
      </c>
      <c r="H10" s="6">
        <v>-919528034.74000001</v>
      </c>
      <c r="I10" s="6">
        <v>-1167086540.3299999</v>
      </c>
      <c r="J10" s="27">
        <v>1832397183.6200027</v>
      </c>
      <c r="K10" s="28">
        <f t="shared" si="0"/>
        <v>6628634798.8900013</v>
      </c>
    </row>
    <row r="11" spans="1:12" s="7" customFormat="1" x14ac:dyDescent="0.25">
      <c r="A11" s="4">
        <v>6</v>
      </c>
      <c r="B11" s="5" t="s">
        <v>21</v>
      </c>
      <c r="C11" s="6">
        <v>0</v>
      </c>
      <c r="D11" s="6"/>
      <c r="E11" s="6"/>
      <c r="F11" s="6">
        <v>129520464.81000185</v>
      </c>
      <c r="G11" s="6">
        <v>84107015.700000048</v>
      </c>
      <c r="H11" s="6">
        <v>210553356.93000031</v>
      </c>
      <c r="I11" s="6">
        <v>196510391.22999907</v>
      </c>
      <c r="J11" s="27">
        <v>-7712646.9600000195</v>
      </c>
      <c r="K11" s="28">
        <f t="shared" si="0"/>
        <v>612978581.71000123</v>
      </c>
    </row>
    <row r="12" spans="1:12" s="11" customFormat="1" x14ac:dyDescent="0.25">
      <c r="A12" s="4">
        <v>7</v>
      </c>
      <c r="B12" s="5" t="s">
        <v>22</v>
      </c>
      <c r="C12" s="9">
        <v>1542805655.6800022</v>
      </c>
      <c r="D12" s="9"/>
      <c r="E12" s="9"/>
      <c r="F12" s="9">
        <v>56016430.410000019</v>
      </c>
      <c r="G12" s="10">
        <v>73268538.170000076</v>
      </c>
      <c r="H12" s="10">
        <v>136247132.7900002</v>
      </c>
      <c r="I12" s="10">
        <v>63677197.680000007</v>
      </c>
      <c r="J12" s="29">
        <v>268269653.94999993</v>
      </c>
      <c r="K12" s="28">
        <f t="shared" si="0"/>
        <v>2140284608.6800027</v>
      </c>
    </row>
    <row r="13" spans="1:12" s="7" customFormat="1" x14ac:dyDescent="0.25">
      <c r="A13" s="4">
        <v>8</v>
      </c>
      <c r="B13" s="5" t="s">
        <v>23</v>
      </c>
      <c r="C13" s="6"/>
      <c r="D13" s="12">
        <v>-3.7252902984619141E-9</v>
      </c>
      <c r="E13" s="6"/>
      <c r="F13" s="6"/>
      <c r="G13" s="6">
        <v>223603725.45999956</v>
      </c>
      <c r="H13" s="6">
        <v>127571727.75999922</v>
      </c>
      <c r="I13" s="6">
        <v>-406997665.30000055</v>
      </c>
      <c r="J13" s="27">
        <v>36409503.54999999</v>
      </c>
      <c r="K13" s="28">
        <f t="shared" si="0"/>
        <v>-19412708.530001782</v>
      </c>
      <c r="L13" s="13"/>
    </row>
    <row r="14" spans="1:12" s="7" customFormat="1" x14ac:dyDescent="0.25">
      <c r="A14" s="4">
        <v>9</v>
      </c>
      <c r="B14" s="5" t="s">
        <v>24</v>
      </c>
      <c r="C14" s="6">
        <v>0</v>
      </c>
      <c r="D14" s="6"/>
      <c r="E14" s="6"/>
      <c r="F14" s="6">
        <v>579604235.59999943</v>
      </c>
      <c r="G14" s="6">
        <v>3249211612.3000011</v>
      </c>
      <c r="H14" s="6">
        <v>194693327.18000078</v>
      </c>
      <c r="I14" s="6">
        <v>400194927.73999929</v>
      </c>
      <c r="J14" s="27">
        <v>678796208.04000056</v>
      </c>
      <c r="K14" s="28">
        <f t="shared" si="0"/>
        <v>5102500310.8600016</v>
      </c>
    </row>
    <row r="15" spans="1:12" s="11" customFormat="1" x14ac:dyDescent="0.25">
      <c r="A15" s="4">
        <v>10</v>
      </c>
      <c r="B15" s="5" t="s">
        <v>25</v>
      </c>
      <c r="C15" s="9">
        <v>219291977.13999996</v>
      </c>
      <c r="D15" s="9"/>
      <c r="E15" s="9"/>
      <c r="F15" s="9">
        <v>46108766.490000047</v>
      </c>
      <c r="G15" s="10"/>
      <c r="H15" s="10">
        <v>0</v>
      </c>
      <c r="I15" s="9">
        <v>0</v>
      </c>
      <c r="J15" s="29">
        <v>518688989.12000006</v>
      </c>
      <c r="K15" s="28">
        <f t="shared" si="0"/>
        <v>784089732.75</v>
      </c>
    </row>
    <row r="16" spans="1:12" s="7" customFormat="1" x14ac:dyDescent="0.25">
      <c r="A16" s="4">
        <v>11</v>
      </c>
      <c r="B16" s="5" t="s">
        <v>26</v>
      </c>
      <c r="C16" s="6">
        <v>3758031253.2099981</v>
      </c>
      <c r="D16" s="6"/>
      <c r="E16" s="6"/>
      <c r="F16" s="6">
        <v>1106919968.7699995</v>
      </c>
      <c r="G16" s="6">
        <v>323468678.75</v>
      </c>
      <c r="H16" s="6">
        <v>45639199.090000153</v>
      </c>
      <c r="I16" s="6">
        <v>535045454.53000021</v>
      </c>
      <c r="J16" s="27">
        <v>2183818191.6999998</v>
      </c>
      <c r="K16" s="28">
        <f t="shared" si="0"/>
        <v>7952922746.0499983</v>
      </c>
    </row>
    <row r="17" spans="1:11" s="7" customFormat="1" x14ac:dyDescent="0.25">
      <c r="A17" s="4">
        <v>12</v>
      </c>
      <c r="B17" s="5" t="s">
        <v>31</v>
      </c>
      <c r="C17" s="6"/>
      <c r="D17" s="6"/>
      <c r="E17" s="6">
        <v>0</v>
      </c>
      <c r="F17" s="6"/>
      <c r="G17" s="6"/>
      <c r="H17" s="6"/>
      <c r="I17" s="6"/>
      <c r="J17" s="27"/>
      <c r="K17" s="28">
        <f t="shared" si="0"/>
        <v>0</v>
      </c>
    </row>
    <row r="18" spans="1:11" s="7" customFormat="1" x14ac:dyDescent="0.25">
      <c r="A18" s="4"/>
      <c r="B18" s="15" t="s">
        <v>27</v>
      </c>
      <c r="C18" s="16">
        <f>SUM(C6:C17)</f>
        <v>7031545310.0300007</v>
      </c>
      <c r="D18" s="16">
        <f t="shared" ref="D18:J18" si="1">SUM(D6:D17)</f>
        <v>-54916956.5</v>
      </c>
      <c r="E18" s="16">
        <f t="shared" si="1"/>
        <v>0</v>
      </c>
      <c r="F18" s="16">
        <f t="shared" si="1"/>
        <v>2931068519.8800011</v>
      </c>
      <c r="G18" s="16">
        <f t="shared" si="1"/>
        <v>18644167939.369995</v>
      </c>
      <c r="H18" s="16">
        <f t="shared" si="1"/>
        <v>-1339260305.829999</v>
      </c>
      <c r="I18" s="16">
        <f t="shared" si="1"/>
        <v>-3412938586.8200026</v>
      </c>
      <c r="J18" s="16">
        <f t="shared" si="1"/>
        <v>5742843416.7600021</v>
      </c>
      <c r="K18" s="16">
        <f t="shared" ref="K18" si="2">SUM(K6:K17)</f>
        <v>29542509336.889999</v>
      </c>
    </row>
    <row r="19" spans="1:11" s="21" customFormat="1" x14ac:dyDescent="0.25">
      <c r="A19" s="18"/>
      <c r="B19" s="19"/>
      <c r="C19" s="17"/>
      <c r="D19" s="17"/>
      <c r="E19" s="17"/>
      <c r="F19" s="17"/>
      <c r="G19" s="17"/>
      <c r="H19" s="17"/>
      <c r="I19" s="17"/>
      <c r="J19" s="17"/>
      <c r="K19" s="20"/>
    </row>
    <row r="20" spans="1:11" s="21" customFormat="1" x14ac:dyDescent="0.25">
      <c r="A20" s="18"/>
      <c r="B20" s="22" t="s">
        <v>28</v>
      </c>
      <c r="C20" s="17"/>
      <c r="D20" s="17"/>
      <c r="E20" s="17"/>
      <c r="F20" s="17"/>
      <c r="G20" s="17"/>
      <c r="H20" s="17"/>
      <c r="I20" s="17"/>
      <c r="J20" s="17"/>
      <c r="K20" s="20"/>
    </row>
    <row r="21" spans="1:11" s="21" customFormat="1" x14ac:dyDescent="0.25">
      <c r="A21" s="18"/>
      <c r="B21" s="22"/>
      <c r="C21" s="17"/>
      <c r="D21" s="17"/>
      <c r="E21" s="17"/>
      <c r="F21" s="17"/>
      <c r="G21" s="17"/>
      <c r="H21" s="17"/>
      <c r="I21" s="17"/>
      <c r="J21" s="17"/>
      <c r="K21" s="20"/>
    </row>
    <row r="22" spans="1:11" s="21" customFormat="1" x14ac:dyDescent="0.25">
      <c r="A22" s="18"/>
      <c r="B22" s="22"/>
      <c r="C22" s="17"/>
      <c r="D22" s="17"/>
      <c r="E22" s="17"/>
      <c r="F22" s="17"/>
      <c r="G22" s="17"/>
      <c r="H22" s="17"/>
      <c r="I22" s="17"/>
      <c r="J22" s="17"/>
      <c r="K22" s="20"/>
    </row>
    <row r="23" spans="1:11" s="21" customFormat="1" x14ac:dyDescent="0.25">
      <c r="A23" s="18"/>
      <c r="B23" s="19"/>
      <c r="C23" s="17"/>
      <c r="D23" s="17"/>
      <c r="E23" s="17"/>
      <c r="F23" s="17"/>
      <c r="G23" s="17"/>
      <c r="H23" s="17"/>
      <c r="I23" s="17"/>
      <c r="J23" s="17"/>
      <c r="K23" s="20"/>
    </row>
    <row r="24" spans="1:11" s="21" customFormat="1" x14ac:dyDescent="0.25">
      <c r="A24" s="18"/>
      <c r="B24" s="19"/>
      <c r="C24" s="17"/>
      <c r="D24" s="17"/>
      <c r="E24" s="17"/>
      <c r="F24" s="17"/>
      <c r="G24" s="17"/>
      <c r="H24" s="17"/>
      <c r="I24" s="17"/>
      <c r="J24" s="17"/>
      <c r="K24" s="20"/>
    </row>
    <row r="25" spans="1:11" s="21" customFormat="1" x14ac:dyDescent="0.25">
      <c r="A25" s="18"/>
      <c r="B25" s="19"/>
      <c r="C25" s="17"/>
      <c r="D25" s="17"/>
      <c r="E25" s="17"/>
      <c r="F25" s="17"/>
      <c r="G25" s="17"/>
      <c r="H25" s="17"/>
      <c r="I25" s="17"/>
      <c r="J25" s="17"/>
      <c r="K25" s="20"/>
    </row>
    <row r="26" spans="1:11" s="21" customFormat="1" x14ac:dyDescent="0.25">
      <c r="A26" s="18"/>
      <c r="B26" s="19"/>
      <c r="C26" s="17"/>
      <c r="D26" s="17"/>
      <c r="E26" s="17"/>
      <c r="F26" s="17"/>
      <c r="G26" s="17"/>
      <c r="H26" s="17"/>
      <c r="I26" s="17"/>
      <c r="J26" s="17"/>
      <c r="K26" s="20"/>
    </row>
    <row r="27" spans="1:11" x14ac:dyDescent="0.25">
      <c r="B27" s="23"/>
    </row>
    <row r="28" spans="1:11" x14ac:dyDescent="0.25">
      <c r="B28" s="23"/>
    </row>
    <row r="29" spans="1:11" x14ac:dyDescent="0.25">
      <c r="B29" s="23"/>
    </row>
    <row r="30" spans="1:11" x14ac:dyDescent="0.25">
      <c r="A30" s="2"/>
      <c r="B30" s="23"/>
    </row>
    <row r="31" spans="1:11" x14ac:dyDescent="0.25">
      <c r="A31" s="2"/>
      <c r="B31" s="23"/>
    </row>
    <row r="32" spans="1:11" x14ac:dyDescent="0.25">
      <c r="A32" s="2"/>
      <c r="B32" s="23"/>
    </row>
    <row r="33" spans="1:2" x14ac:dyDescent="0.25">
      <c r="A33" s="2"/>
      <c r="B33" s="23"/>
    </row>
    <row r="34" spans="1:2" x14ac:dyDescent="0.25">
      <c r="A34" s="2"/>
      <c r="B34" s="23"/>
    </row>
    <row r="35" spans="1:2" x14ac:dyDescent="0.25">
      <c r="A35" s="2"/>
      <c r="B35" s="23"/>
    </row>
    <row r="36" spans="1:2" x14ac:dyDescent="0.25">
      <c r="A36" s="2"/>
      <c r="B36" s="23"/>
    </row>
  </sheetData>
  <mergeCells count="11">
    <mergeCell ref="A3:A5"/>
    <mergeCell ref="B3:B5"/>
    <mergeCell ref="C3:E3"/>
    <mergeCell ref="G3:I3"/>
    <mergeCell ref="J3:J4"/>
    <mergeCell ref="K3:K5"/>
    <mergeCell ref="C4:C5"/>
    <mergeCell ref="F4:F5"/>
    <mergeCell ref="G4:I4"/>
    <mergeCell ref="D4:D5"/>
    <mergeCell ref="E4:E5"/>
  </mergeCells>
  <conditionalFormatting sqref="B23:B26 C19:J26 C18:K18">
    <cfRule type="cellIs" priority="14" operator="lessThanOrEqual">
      <formula>0</formula>
    </cfRule>
  </conditionalFormatting>
  <conditionalFormatting sqref="K3 B18:B19">
    <cfRule type="cellIs" priority="11" operator="lessThanOrEqual">
      <formula>0</formula>
    </cfRule>
  </conditionalFormatting>
  <conditionalFormatting sqref="G16:H17 G6:H11 G14:H14 I14:I17 K19:K26 B27:B36 G13:I13 C6:C17 J6:K17">
    <cfRule type="cellIs" dxfId="6" priority="12" operator="lessThanOrEqual">
      <formula>#REF!</formula>
    </cfRule>
    <cfRule type="cellIs" priority="13" operator="lessThanOrEqual">
      <formula>#REF!</formula>
    </cfRule>
  </conditionalFormatting>
  <conditionalFormatting sqref="I7:I11">
    <cfRule type="cellIs" dxfId="5" priority="9" operator="lessThanOrEqual">
      <formula>#REF!</formula>
    </cfRule>
    <cfRule type="cellIs" priority="10" operator="lessThanOrEqual">
      <formula>#REF!</formula>
    </cfRule>
  </conditionalFormatting>
  <conditionalFormatting sqref="I6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20:B22">
    <cfRule type="cellIs" dxfId="3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15"/>
  <sheetViews>
    <sheetView zoomScale="85" zoomScaleNormal="85" zoomScaleSheetLayoutView="100" zoomScalePageLayoutView="80" workbookViewId="0">
      <selection activeCell="A6" sqref="A6:E12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41" t="s">
        <v>34</v>
      </c>
      <c r="B1" s="41"/>
      <c r="C1" s="41"/>
      <c r="D1" s="41"/>
      <c r="E1" s="41"/>
    </row>
    <row r="3" spans="1:5" ht="30" customHeight="1" x14ac:dyDescent="0.25">
      <c r="A3" s="31" t="s">
        <v>0</v>
      </c>
      <c r="B3" s="31" t="s">
        <v>1</v>
      </c>
      <c r="C3" s="35" t="s">
        <v>29</v>
      </c>
      <c r="D3" s="36"/>
      <c r="E3" s="31" t="s">
        <v>6</v>
      </c>
    </row>
    <row r="4" spans="1:5" ht="15" customHeight="1" x14ac:dyDescent="0.25">
      <c r="A4" s="31"/>
      <c r="B4" s="31"/>
      <c r="C4" s="32" t="s">
        <v>9</v>
      </c>
      <c r="D4" s="42" t="s">
        <v>30</v>
      </c>
      <c r="E4" s="31"/>
    </row>
    <row r="5" spans="1:5" ht="56.25" customHeight="1" x14ac:dyDescent="0.25">
      <c r="A5" s="31"/>
      <c r="B5" s="31"/>
      <c r="C5" s="33"/>
      <c r="D5" s="43"/>
      <c r="E5" s="31"/>
    </row>
    <row r="6" spans="1:5" s="7" customFormat="1" ht="15" customHeight="1" x14ac:dyDescent="0.25">
      <c r="A6" s="4">
        <v>1</v>
      </c>
      <c r="B6" s="14" t="s">
        <v>35</v>
      </c>
      <c r="C6" s="10">
        <v>-1183390339</v>
      </c>
      <c r="D6" s="10"/>
      <c r="E6" s="26">
        <f>SUM(C6:D6)</f>
        <v>-1183390339</v>
      </c>
    </row>
    <row r="7" spans="1:5" s="7" customFormat="1" ht="15" customHeight="1" x14ac:dyDescent="0.25">
      <c r="A7" s="4">
        <v>2</v>
      </c>
      <c r="B7" s="14" t="s">
        <v>36</v>
      </c>
      <c r="C7" s="10">
        <v>-5921775</v>
      </c>
      <c r="D7" s="10"/>
      <c r="E7" s="26">
        <f t="shared" ref="E7:E11" si="0">SUM(C7:D7)</f>
        <v>-5921775</v>
      </c>
    </row>
    <row r="8" spans="1:5" s="21" customFormat="1" x14ac:dyDescent="0.25">
      <c r="A8" s="4">
        <v>3</v>
      </c>
      <c r="B8" s="14" t="s">
        <v>37</v>
      </c>
      <c r="C8" s="10">
        <v>-16444835</v>
      </c>
      <c r="D8" s="10"/>
      <c r="E8" s="26">
        <f t="shared" si="0"/>
        <v>-16444835</v>
      </c>
    </row>
    <row r="9" spans="1:5" s="21" customFormat="1" x14ac:dyDescent="0.25">
      <c r="A9" s="4">
        <v>4</v>
      </c>
      <c r="B9" s="14" t="s">
        <v>38</v>
      </c>
      <c r="C9" s="10">
        <v>21314853</v>
      </c>
      <c r="D9" s="10"/>
      <c r="E9" s="26">
        <f>SUM(C9:D9)</f>
        <v>21314853</v>
      </c>
    </row>
    <row r="10" spans="1:5" s="21" customFormat="1" x14ac:dyDescent="0.25">
      <c r="A10" s="4">
        <v>5</v>
      </c>
      <c r="B10" s="14" t="s">
        <v>39</v>
      </c>
      <c r="C10" s="10">
        <v>-78707</v>
      </c>
      <c r="D10" s="10"/>
      <c r="E10" s="26">
        <f>SUM(C10:D10)</f>
        <v>-78707</v>
      </c>
    </row>
    <row r="11" spans="1:5" x14ac:dyDescent="0.25">
      <c r="A11" s="4">
        <v>6</v>
      </c>
      <c r="B11" s="14" t="s">
        <v>32</v>
      </c>
      <c r="C11" s="10"/>
      <c r="D11" s="10">
        <v>112512998</v>
      </c>
      <c r="E11" s="26">
        <f t="shared" si="0"/>
        <v>112512998</v>
      </c>
    </row>
    <row r="12" spans="1:5" x14ac:dyDescent="0.25">
      <c r="A12" s="4"/>
      <c r="B12" s="15" t="s">
        <v>27</v>
      </c>
      <c r="C12" s="15">
        <f>SUM(C6:C11)</f>
        <v>-1184520803</v>
      </c>
      <c r="D12" s="15">
        <f t="shared" ref="D12:E12" si="1">SUM(D6:D11)</f>
        <v>112512998</v>
      </c>
      <c r="E12" s="15">
        <f t="shared" si="1"/>
        <v>-1072007805</v>
      </c>
    </row>
    <row r="13" spans="1:5" x14ac:dyDescent="0.25">
      <c r="A13" s="18"/>
      <c r="B13" s="19"/>
      <c r="C13" s="24"/>
      <c r="D13" s="24"/>
      <c r="E13" s="17"/>
    </row>
    <row r="14" spans="1:5" x14ac:dyDescent="0.25">
      <c r="A14" s="18"/>
      <c r="B14" s="22" t="s">
        <v>28</v>
      </c>
      <c r="C14" s="25"/>
      <c r="D14" s="25"/>
      <c r="E14" s="17"/>
    </row>
    <row r="15" spans="1:5" x14ac:dyDescent="0.25">
      <c r="A15" s="18"/>
      <c r="B15" s="22"/>
      <c r="C15" s="25"/>
      <c r="D15" s="25"/>
      <c r="E15" s="17"/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B14:D15">
    <cfRule type="cellIs" dxfId="2" priority="1" operator="lessThanOrEqual">
      <formula>#REF!</formula>
    </cfRule>
    <cfRule type="cellIs" priority="2" operator="lessThanOrEqual">
      <formula>#REF!</formula>
    </cfRule>
  </conditionalFormatting>
  <conditionalFormatting sqref="E13:E15">
    <cfRule type="cellIs" priority="4" operator="lessThanOrEqual">
      <formula>0</formula>
    </cfRule>
  </conditionalFormatting>
  <conditionalFormatting sqref="B13:D13 B12:E12">
    <cfRule type="cellIs" priority="3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C29" sqref="C29"/>
    </sheetView>
  </sheetViews>
  <sheetFormatPr defaultRowHeight="15" x14ac:dyDescent="0.25"/>
  <cols>
    <col min="1" max="1" width="7" customWidth="1"/>
    <col min="2" max="2" width="55.28515625" customWidth="1"/>
    <col min="3" max="3" width="22" customWidth="1"/>
    <col min="4" max="4" width="21" customWidth="1"/>
    <col min="5" max="5" width="23.5703125" customWidth="1"/>
  </cols>
  <sheetData>
    <row r="1" spans="1:5" ht="15.75" x14ac:dyDescent="0.25">
      <c r="A1" s="2" t="s">
        <v>33</v>
      </c>
      <c r="B1" s="45"/>
      <c r="C1" s="45"/>
      <c r="D1" s="45"/>
    </row>
    <row r="2" spans="1:5" ht="15.75" x14ac:dyDescent="0.25">
      <c r="A2" s="46"/>
      <c r="B2" s="45"/>
      <c r="C2" s="45"/>
      <c r="D2" s="45"/>
      <c r="E2" s="45"/>
    </row>
    <row r="3" spans="1:5" ht="31.5" x14ac:dyDescent="0.25">
      <c r="A3" s="47" t="s">
        <v>0</v>
      </c>
      <c r="B3" s="47" t="s">
        <v>1</v>
      </c>
      <c r="C3" s="48" t="s">
        <v>40</v>
      </c>
      <c r="D3" s="48" t="s">
        <v>3</v>
      </c>
      <c r="E3" s="47" t="s">
        <v>6</v>
      </c>
    </row>
    <row r="4" spans="1:5" x14ac:dyDescent="0.25">
      <c r="A4" s="47"/>
      <c r="B4" s="47"/>
      <c r="C4" s="49" t="s">
        <v>41</v>
      </c>
      <c r="D4" s="49" t="s">
        <v>10</v>
      </c>
      <c r="E4" s="47"/>
    </row>
    <row r="5" spans="1:5" x14ac:dyDescent="0.25">
      <c r="A5" s="47"/>
      <c r="B5" s="47"/>
      <c r="C5" s="50"/>
      <c r="D5" s="50"/>
      <c r="E5" s="47"/>
    </row>
    <row r="6" spans="1:5" ht="15.75" x14ac:dyDescent="0.25">
      <c r="A6" s="51">
        <v>1</v>
      </c>
      <c r="B6" s="44" t="s">
        <v>42</v>
      </c>
      <c r="C6" s="52">
        <v>44611836</v>
      </c>
      <c r="D6" s="52">
        <v>15295027</v>
      </c>
      <c r="E6" s="53">
        <f t="shared" ref="E6:E20" si="0">SUM(C6:D6)</f>
        <v>59906863</v>
      </c>
    </row>
    <row r="7" spans="1:5" ht="15.75" x14ac:dyDescent="0.25">
      <c r="A7" s="51">
        <v>2</v>
      </c>
      <c r="B7" s="54" t="s">
        <v>43</v>
      </c>
      <c r="C7" s="52">
        <v>416974889</v>
      </c>
      <c r="D7" s="52"/>
      <c r="E7" s="53">
        <f t="shared" si="0"/>
        <v>416974889</v>
      </c>
    </row>
    <row r="8" spans="1:5" ht="15.75" x14ac:dyDescent="0.25">
      <c r="A8" s="51">
        <v>3</v>
      </c>
      <c r="B8" s="54" t="str">
        <f>'[2]свод общий'!B7</f>
        <v>ТОО МФО Тойота Файнаншл Сервисез Казахстан</v>
      </c>
      <c r="C8" s="52">
        <v>317505879</v>
      </c>
      <c r="D8" s="52"/>
      <c r="E8" s="53">
        <f t="shared" si="0"/>
        <v>317505879</v>
      </c>
    </row>
    <row r="9" spans="1:5" ht="15.75" x14ac:dyDescent="0.25">
      <c r="A9" s="51">
        <v>4</v>
      </c>
      <c r="B9" s="54" t="s">
        <v>44</v>
      </c>
      <c r="C9" s="52">
        <v>25102740</v>
      </c>
      <c r="D9" s="52">
        <v>131674495</v>
      </c>
      <c r="E9" s="53">
        <f t="shared" si="0"/>
        <v>156777235</v>
      </c>
    </row>
    <row r="10" spans="1:5" ht="15.75" x14ac:dyDescent="0.25">
      <c r="A10" s="51">
        <v>5</v>
      </c>
      <c r="B10" s="54" t="s">
        <v>45</v>
      </c>
      <c r="C10" s="52">
        <v>-2376129</v>
      </c>
      <c r="D10" s="52"/>
      <c r="E10" s="53">
        <f t="shared" si="0"/>
        <v>-2376129</v>
      </c>
    </row>
    <row r="11" spans="1:5" ht="15.75" x14ac:dyDescent="0.25">
      <c r="A11" s="51">
        <v>6</v>
      </c>
      <c r="B11" s="54" t="s">
        <v>46</v>
      </c>
      <c r="C11" s="52"/>
      <c r="D11" s="52">
        <v>-2804058</v>
      </c>
      <c r="E11" s="53">
        <f t="shared" si="0"/>
        <v>-2804058</v>
      </c>
    </row>
    <row r="12" spans="1:5" ht="15.75" x14ac:dyDescent="0.25">
      <c r="A12" s="51">
        <v>7</v>
      </c>
      <c r="B12" s="54" t="s">
        <v>47</v>
      </c>
      <c r="C12" s="52"/>
      <c r="D12" s="52">
        <v>1506625</v>
      </c>
      <c r="E12" s="53">
        <f t="shared" si="0"/>
        <v>1506625</v>
      </c>
    </row>
    <row r="13" spans="1:5" ht="15.75" x14ac:dyDescent="0.25">
      <c r="A13" s="51">
        <v>8</v>
      </c>
      <c r="B13" s="54" t="s">
        <v>48</v>
      </c>
      <c r="C13" s="52">
        <v>-2039542</v>
      </c>
      <c r="D13" s="52"/>
      <c r="E13" s="53">
        <f t="shared" si="0"/>
        <v>-2039542</v>
      </c>
    </row>
    <row r="14" spans="1:5" ht="15.75" x14ac:dyDescent="0.25">
      <c r="A14" s="51">
        <v>9</v>
      </c>
      <c r="B14" s="54" t="s">
        <v>49</v>
      </c>
      <c r="C14" s="52"/>
      <c r="D14" s="52">
        <v>5558606</v>
      </c>
      <c r="E14" s="53">
        <f t="shared" si="0"/>
        <v>5558606</v>
      </c>
    </row>
    <row r="15" spans="1:5" ht="15.75" x14ac:dyDescent="0.25">
      <c r="A15" s="51">
        <v>10</v>
      </c>
      <c r="B15" s="54" t="s">
        <v>50</v>
      </c>
      <c r="C15" s="52"/>
      <c r="D15" s="52">
        <v>-1460769</v>
      </c>
      <c r="E15" s="53">
        <f t="shared" si="0"/>
        <v>-1460769</v>
      </c>
    </row>
    <row r="16" spans="1:5" ht="15.75" x14ac:dyDescent="0.25">
      <c r="A16" s="51">
        <v>11</v>
      </c>
      <c r="B16" s="54" t="s">
        <v>51</v>
      </c>
      <c r="C16" s="52">
        <v>3576348</v>
      </c>
      <c r="D16" s="52"/>
      <c r="E16" s="53">
        <f t="shared" si="0"/>
        <v>3576348</v>
      </c>
    </row>
    <row r="17" spans="1:5" ht="15.75" x14ac:dyDescent="0.25">
      <c r="A17" s="51">
        <v>12</v>
      </c>
      <c r="B17" s="54" t="s">
        <v>52</v>
      </c>
      <c r="C17" s="52">
        <v>0</v>
      </c>
      <c r="D17" s="52">
        <v>-2688285</v>
      </c>
      <c r="E17" s="53">
        <f t="shared" si="0"/>
        <v>-2688285</v>
      </c>
    </row>
    <row r="18" spans="1:5" ht="15.75" x14ac:dyDescent="0.25">
      <c r="A18" s="51">
        <v>13</v>
      </c>
      <c r="B18" s="54" t="s">
        <v>53</v>
      </c>
      <c r="C18" s="52">
        <v>20449319</v>
      </c>
      <c r="D18" s="52"/>
      <c r="E18" s="53">
        <f t="shared" si="0"/>
        <v>20449319</v>
      </c>
    </row>
    <row r="19" spans="1:5" ht="15.75" x14ac:dyDescent="0.25">
      <c r="A19" s="51">
        <v>14</v>
      </c>
      <c r="B19" s="54" t="s">
        <v>54</v>
      </c>
      <c r="C19" s="52">
        <v>825012</v>
      </c>
      <c r="D19" s="52"/>
      <c r="E19" s="53">
        <f t="shared" si="0"/>
        <v>825012</v>
      </c>
    </row>
    <row r="20" spans="1:5" ht="15.75" x14ac:dyDescent="0.25">
      <c r="A20" s="51">
        <v>15</v>
      </c>
      <c r="B20" s="54" t="s">
        <v>56</v>
      </c>
      <c r="C20" s="52">
        <v>2421647</v>
      </c>
      <c r="D20" s="52"/>
      <c r="E20" s="53">
        <f t="shared" si="0"/>
        <v>2421647</v>
      </c>
    </row>
    <row r="21" spans="1:5" ht="15.75" x14ac:dyDescent="0.25">
      <c r="A21" s="51">
        <v>16</v>
      </c>
      <c r="B21" s="54" t="s">
        <v>55</v>
      </c>
      <c r="C21" s="52">
        <v>-5689459</v>
      </c>
      <c r="D21" s="52"/>
      <c r="E21" s="53">
        <f>SUM(C21:D21)</f>
        <v>-5689459</v>
      </c>
    </row>
    <row r="22" spans="1:5" ht="15.75" x14ac:dyDescent="0.25">
      <c r="A22" s="51"/>
      <c r="B22" s="55" t="s">
        <v>27</v>
      </c>
      <c r="C22" s="56">
        <f>SUM(C6:C21)</f>
        <v>821362540</v>
      </c>
      <c r="D22" s="56">
        <f>SUM(D6:D21)</f>
        <v>147081641</v>
      </c>
      <c r="E22" s="57">
        <f>SUM(E6:E21)</f>
        <v>968444181</v>
      </c>
    </row>
    <row r="23" spans="1:5" ht="15.75" x14ac:dyDescent="0.25">
      <c r="A23" s="46"/>
      <c r="B23" s="58"/>
      <c r="C23" s="59"/>
      <c r="D23" s="59"/>
      <c r="E23" s="59"/>
    </row>
    <row r="24" spans="1:5" ht="15.75" x14ac:dyDescent="0.25">
      <c r="A24" s="46"/>
      <c r="B24" s="60" t="s">
        <v>28</v>
      </c>
      <c r="C24" s="59"/>
      <c r="D24" s="59"/>
      <c r="E24" s="59"/>
    </row>
    <row r="25" spans="1:5" ht="15.75" x14ac:dyDescent="0.25">
      <c r="A25" s="46"/>
      <c r="B25" s="58"/>
      <c r="C25" s="59"/>
      <c r="D25" s="59"/>
      <c r="E25" s="59"/>
    </row>
  </sheetData>
  <mergeCells count="5">
    <mergeCell ref="A3:A5"/>
    <mergeCell ref="B3:B5"/>
    <mergeCell ref="E3:E5"/>
    <mergeCell ref="C4:C5"/>
    <mergeCell ref="D4:D5"/>
  </mergeCells>
  <conditionalFormatting sqref="E3 B22:B23">
    <cfRule type="cellIs" priority="1" operator="lessThanOrEqual">
      <formula>0</formula>
    </cfRule>
  </conditionalFormatting>
  <conditionalFormatting sqref="E6:E21">
    <cfRule type="cellIs" dxfId="1" priority="1" operator="lessThanOrEqual">
      <formula>#REF!</formula>
    </cfRule>
    <cfRule type="cellIs" priority="2" operator="lessThanOrEqual">
      <formula>#REF!</formula>
    </cfRule>
  </conditionalFormatting>
  <conditionalFormatting sqref="B25 C22:E25">
    <cfRule type="cellIs" priority="4" operator="lessThanOrEqual">
      <formula>0</formula>
    </cfRule>
  </conditionalFormatting>
  <conditionalFormatting sqref="B24 C7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БВУ</vt:lpstr>
      <vt:lpstr>ЛК</vt:lpstr>
      <vt:lpstr>Лист1</vt:lpstr>
      <vt:lpstr>БВУ!Область_печати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2021-07-19T10:50:47Z</dcterms:modified>
</cp:coreProperties>
</file>